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<sst xmlns="http://schemas.openxmlformats.org/spreadsheetml/2006/main" count="14" uniqueCount="12">
  <si>
    <t xml:space="preserve">p (mmHg)</t>
  </si>
  <si>
    <t xml:space="preserve">p (atm)</t>
  </si>
  <si>
    <t xml:space="preserve">T (K)</t>
  </si>
  <si>
    <t xml:space="preserve">1/T (K⁻¹)</t>
  </si>
  <si>
    <t xml:space="preserve">Ln(p)</t>
  </si>
  <si>
    <t xml:space="preserve">Pendiente</t>
  </si>
  <si>
    <t xml:space="preserve">calor de vaporización</t>
  </si>
  <si>
    <t xml:space="preserve">K</t>
  </si>
  <si>
    <t xml:space="preserve">KJ/mol</t>
  </si>
  <si>
    <t xml:space="preserve">Variación entropía</t>
  </si>
  <si>
    <t xml:space="preserve">J/K</t>
  </si>
  <si>
    <t xml:space="preserve">Ordenada en el origen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</si>
</sst>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3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B3B3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458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pc="-1" strike="noStrike">
                <a:latin typeface="Arial"/>
              </a:defRPr>
            </a:pPr>
            <a:r>
              <a:rPr b="0" sz="1300" spc="-1" strike="noStrike">
                <a:latin typeface="Arial"/>
              </a:rPr>
              <a:t>Gráfico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scatterChart>
        <c:scatterStyle val="lineMarker"/>
        <c:varyColors val="0"/>
        <c:ser>
          <c:idx val="0"/>
          <c:order val="0"/>
          <c:spPr>
            <a:solidFill>
              <a:srgbClr val="004586"/>
            </a:solidFill>
            <a:ln w="28800">
              <a:noFill/>
            </a:ln>
          </c:spPr>
          <c:marker>
            <c:symbol val="square"/>
            <c:size val="8"/>
            <c:spPr>
              <a:solidFill>
                <a:srgbClr val="004586"/>
              </a:solidFill>
            </c:spPr>
          </c:marker>
          <c:dLbls>
            <c:txPr>
              <a:bodyPr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0"/>
          </c:dLbls>
          <c:trendline>
            <c:spPr>
              <a:ln>
                <a:solidFill>
                  <a:srgbClr val="004586"/>
                </a:solidFill>
              </a:ln>
            </c:spPr>
            <c:trendlineType val="linear"/>
            <c:forward val="0"/>
            <c:backward val="0"/>
            <c:dispRSqr val="0"/>
            <c:dispEq val="1"/>
          </c:trendline>
          <c:xVal>
            <c:numRef>
              <c:f>Sheet1!$D$2:$D$6</c:f>
              <c:numCache>
                <c:formatCode>General</c:formatCode>
                <c:ptCount val="5"/>
                <c:pt idx="0">
                  <c:v>0.00366300366300366</c:v>
                </c:pt>
                <c:pt idx="1">
                  <c:v>0.00344827586206897</c:v>
                </c:pt>
                <c:pt idx="2">
                  <c:v>0.0032258064516129</c:v>
                </c:pt>
                <c:pt idx="3">
                  <c:v>0.00303030303030303</c:v>
                </c:pt>
                <c:pt idx="4">
                  <c:v>0.00285714285714286</c:v>
                </c:pt>
              </c:numCache>
            </c:numRef>
          </c:xVal>
          <c:yVal>
            <c:numRef>
              <c:f>Sheet1!$E$2:$E$6</c:f>
              <c:numCache>
                <c:formatCode>General</c:formatCode>
                <c:ptCount val="5"/>
                <c:pt idx="0">
                  <c:v>-3.93195722032896</c:v>
                </c:pt>
                <c:pt idx="1">
                  <c:v>-2.9148801769249</c:v>
                </c:pt>
                <c:pt idx="2">
                  <c:v>-1.86263380881471</c:v>
                </c:pt>
                <c:pt idx="3">
                  <c:v>-0.939586294477677</c:v>
                </c:pt>
                <c:pt idx="4">
                  <c:v>-0.12008832236807</c:v>
                </c:pt>
              </c:numCache>
            </c:numRef>
          </c:yVal>
          <c:smooth val="0"/>
        </c:ser>
        <c:axId val="45378773"/>
        <c:axId val="69902004"/>
      </c:scatterChart>
      <c:valAx>
        <c:axId val="45378773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1/T (K⁻¹)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69902004"/>
        <c:crosses val="autoZero"/>
        <c:crossBetween val="midCat"/>
      </c:valAx>
      <c:valAx>
        <c:axId val="69902004"/>
        <c:scaling>
          <c:orientation val="minMax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Ln(p) (atm)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45378773"/>
        <c:crosses val="autoZero"/>
        <c:crossBetween val="midCat"/>
      </c:valAx>
      <c:spPr>
        <a:noFill/>
        <a:ln>
          <a:solidFill>
            <a:srgbClr val="b3b3b3"/>
          </a:solidFill>
        </a:ln>
      </c:spPr>
    </c:plotArea>
    <c:plotVisOnly val="1"/>
    <c:dispBlanksAs val="span"/>
  </c:chart>
  <c:spPr>
    <a:solidFill>
      <a:srgbClr val="ffffff"/>
    </a:solidFill>
    <a:ln w="9360"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797400</xdr:colOff>
      <xdr:row>7</xdr:row>
      <xdr:rowOff>19440</xdr:rowOff>
    </xdr:from>
    <xdr:to>
      <xdr:col>9</xdr:col>
      <xdr:colOff>33840</xdr:colOff>
      <xdr:row>27</xdr:row>
      <xdr:rowOff>7200</xdr:rowOff>
    </xdr:to>
    <xdr:graphicFrame>
      <xdr:nvGraphicFramePr>
        <xdr:cNvPr id="0" name=""/>
        <xdr:cNvGraphicFramePr/>
      </xdr:nvGraphicFramePr>
      <xdr:xfrm>
        <a:off x="1613880" y="1157040"/>
        <a:ext cx="5769360" cy="323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6"/>
  <sheetViews>
    <sheetView showFormulas="false" showGridLines="true" showRowColHeaders="true" showZeros="true" rightToLeft="false" tabSelected="true" showOutlineSymbols="true" defaultGridColor="true" view="normal" topLeftCell="B1" colorId="64" zoomScale="180" zoomScaleNormal="180" zoomScalePageLayoutView="100" workbookViewId="0">
      <selection pane="topLeft" activeCell="M3" activeCellId="0" sqref="M3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G1" s="1" t="s">
        <v>5</v>
      </c>
      <c r="J1" s="1" t="s">
        <v>6</v>
      </c>
    </row>
    <row r="2" customFormat="false" ht="12.8" hidden="false" customHeight="false" outlineLevel="0" collapsed="false">
      <c r="A2" s="1" t="n">
        <v>14.9</v>
      </c>
      <c r="B2" s="1" t="n">
        <f aca="false">A2*(1/760)</f>
        <v>0.0196052631578947</v>
      </c>
      <c r="C2" s="1" t="n">
        <v>273</v>
      </c>
      <c r="D2" s="1" t="n">
        <f aca="false">1/C2</f>
        <v>0.00366300366300366</v>
      </c>
      <c r="E2" s="1" t="n">
        <f aca="false">LN(B2)</f>
        <v>-3.93195722032896</v>
      </c>
      <c r="G2" s="1" t="n">
        <f aca="false">SLOPE(E2:E5,D2:D5)</f>
        <v>-4729.62327552529</v>
      </c>
      <c r="H2" s="1" t="s">
        <v>7</v>
      </c>
      <c r="J2" s="2" t="n">
        <f aca="false">G2*8.314/1000</f>
        <v>-39.3220879127173</v>
      </c>
      <c r="K2" s="1" t="s">
        <v>8</v>
      </c>
      <c r="L2" s="0" t="s">
        <v>9</v>
      </c>
    </row>
    <row r="3" customFormat="false" ht="12.8" hidden="false" customHeight="false" outlineLevel="0" collapsed="false">
      <c r="A3" s="1" t="n">
        <v>41.2</v>
      </c>
      <c r="B3" s="1" t="n">
        <f aca="false">A3*(1/760)</f>
        <v>0.0542105263157895</v>
      </c>
      <c r="C3" s="1" t="n">
        <v>290</v>
      </c>
      <c r="D3" s="1" t="n">
        <f aca="false">1/C3</f>
        <v>0.00344827586206897</v>
      </c>
      <c r="E3" s="1" t="n">
        <f aca="false">LN(B3)</f>
        <v>-2.9148801769249</v>
      </c>
      <c r="L3" s="0" t="n">
        <f aca="false">(J2*1000)/(80+273)</f>
        <v>-111.394016749907</v>
      </c>
      <c r="M3" s="0" t="s">
        <v>10</v>
      </c>
    </row>
    <row r="4" customFormat="false" ht="12.8" hidden="false" customHeight="false" outlineLevel="0" collapsed="false">
      <c r="A4" s="1" t="n">
        <v>118</v>
      </c>
      <c r="B4" s="1" t="n">
        <f aca="false">A4*(1/760)</f>
        <v>0.155263157894737</v>
      </c>
      <c r="C4" s="1" t="n">
        <v>310</v>
      </c>
      <c r="D4" s="1" t="n">
        <f aca="false">1/C4</f>
        <v>0.0032258064516129</v>
      </c>
      <c r="E4" s="1" t="n">
        <f aca="false">LN(B4)</f>
        <v>-1.86263380881471</v>
      </c>
      <c r="G4" s="1" t="s">
        <v>11</v>
      </c>
    </row>
    <row r="5" customFormat="false" ht="12.8" hidden="false" customHeight="false" outlineLevel="0" collapsed="false">
      <c r="A5" s="1" t="n">
        <v>297</v>
      </c>
      <c r="B5" s="1" t="n">
        <f aca="false">A5*(1/760)</f>
        <v>0.39078947368421</v>
      </c>
      <c r="C5" s="1" t="n">
        <v>330</v>
      </c>
      <c r="D5" s="1" t="n">
        <f aca="false">1/C5</f>
        <v>0.00303030303030303</v>
      </c>
      <c r="E5" s="1" t="n">
        <f aca="false">LN(B5)</f>
        <v>-0.939586294477677</v>
      </c>
      <c r="G5" s="1" t="n">
        <f aca="false">INTERCEPT(E2:E6,D2:D6)</f>
        <v>13.3924623544863</v>
      </c>
      <c r="H5" s="1" t="s">
        <v>7</v>
      </c>
      <c r="J5" s="1" t="n">
        <f aca="false">(-G2/G5)</f>
        <v>353.155614728379</v>
      </c>
      <c r="K5" s="1" t="s">
        <v>7</v>
      </c>
    </row>
    <row r="6" customFormat="false" ht="12.8" hidden="false" customHeight="false" outlineLevel="0" collapsed="false">
      <c r="A6" s="2" t="n">
        <v>674</v>
      </c>
      <c r="B6" s="1" t="n">
        <f aca="false">A6*(1/760)</f>
        <v>0.886842105263158</v>
      </c>
      <c r="C6" s="2" t="n">
        <v>350</v>
      </c>
      <c r="D6" s="1" t="n">
        <f aca="false">1/C6</f>
        <v>0.00285714285714286</v>
      </c>
      <c r="E6" s="1" t="n">
        <f aca="false">LN(B6)</f>
        <v>-0.12008832236807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2021-04-15T09:18:43Z</dcterms:created>
  <dc:creator/>
  <dc:description/>
  <dc:language>es-ES</dc:language>
  <cp:lastModifiedBy/>
  <dcterms:modified xsi:type="dcterms:W3CDTF">2021-04-22T09:57:48Z</dcterms:modified>
  <cp:revision>5</cp:revision>
  <dc:subject/>
  <dc:title/>
</cp:coreProperties>
</file>